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10" windowWidth="13200" windowHeight="7920" activeTab="0"/>
  </bookViews>
  <sheets>
    <sheet name="6-1-2023" sheetId="1" r:id="rId1"/>
    <sheet name="6-1-2022" sheetId="2" r:id="rId2"/>
    <sheet name="6-1-2021" sheetId="3" r:id="rId3"/>
    <sheet name="6-1-2020" sheetId="4" r:id="rId4"/>
  </sheets>
  <externalReferences>
    <externalReference r:id="rId7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<sst xmlns="http://schemas.openxmlformats.org/spreadsheetml/2006/main" count="105" uniqueCount="27">
  <si>
    <t>Percentage</t>
  </si>
  <si>
    <t>Switching</t>
  </si>
  <si>
    <t xml:space="preserve">     Total</t>
  </si>
  <si>
    <t>Total</t>
  </si>
  <si>
    <t xml:space="preserve">                 ACCOUNTS</t>
  </si>
  <si>
    <t>PSE&amp;G (1)</t>
  </si>
  <si>
    <t>JCP&amp;L (2)</t>
  </si>
  <si>
    <t>RECO (4)</t>
  </si>
  <si>
    <t>(1)</t>
  </si>
  <si>
    <t>(2)</t>
  </si>
  <si>
    <t>(3)</t>
  </si>
  <si>
    <t>(4)</t>
  </si>
  <si>
    <t xml:space="preserve">Monthly General Service Primary (MGS – Primary), and Monthly General Service Secondary (MGS – Secondary) rate classes </t>
  </si>
  <si>
    <t>ACE (3)</t>
  </si>
  <si>
    <t xml:space="preserve">Includes Accounts in the Annual General Service - Primary (AGS-Primary), Annual General Service - Secondary (AGS-Secondary), </t>
  </si>
  <si>
    <t>LOAD (kW)</t>
  </si>
  <si>
    <t>Includes Accounts in the General Service Primary (GP), General Service Transmission (GT), General Service Secondary (GS) and General Service Secondary</t>
  </si>
  <si>
    <t>Includes Accounts in the Large Power and Lighting, Secondary Service (LPL-S) rate class with a PLC of 500+kW</t>
  </si>
  <si>
    <t>Time-of-Day (GST) rate classes with a 500+ kW PLC</t>
  </si>
  <si>
    <t>with a PLC of 500+kW</t>
  </si>
  <si>
    <t>Includes Accounts in the Service Classification No. 2 - General Service rate class with a PLC of 500+kW</t>
  </si>
  <si>
    <t>BGS-CIEP Eligible Switching 500+kW</t>
  </si>
  <si>
    <t>as of June 1, 2020</t>
  </si>
  <si>
    <t>as of June 1, 2021</t>
  </si>
  <si>
    <t>as of June 1, 2022</t>
  </si>
  <si>
    <t>as of June 1, 2023</t>
  </si>
  <si>
    <t>Please note that data as of June 1, 2023 for JCP&amp;L was revised on 1-25-2024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</si>
</sst>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;@"/>
    <numFmt numFmtId="170" formatCode="_(* #,##0_);_(* \(#,##0\);_(* &quot;-&quot;??_);_(@_)"/>
    <numFmt numFmtId="171" formatCode="_(* #,##0.000_);_(* \(#,##0.000\);_(* &quot;-&quot;??_);_(@_)"/>
    <numFmt numFmtId="172" formatCode="#,##0.000"/>
    <numFmt numFmtId="173" formatCode="#,##0.000_);\(#,##0.000\)"/>
    <numFmt numFmtId="174" formatCode="0.000000"/>
    <numFmt numFmtId="175" formatCode="[$-409]mmm\-yy;@"/>
    <numFmt numFmtId="176" formatCode="_(* #,##0.0_);_(* \(#,##0.0\);_(* &quot;-&quot;??_);_(@_)"/>
    <numFmt numFmtId="177" formatCode="[$-409]dddd\,\ mmmm\ d\,\ yyyy"/>
    <numFmt numFmtId="178" formatCode="[$-409]h:mm:ss\ AM/PM"/>
    <numFmt numFmtId="179" formatCode="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8"/>
      <name val="Microsoft Sans Serif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68" applyFont="1" quotePrefix="1">
      <alignment/>
      <protection/>
    </xf>
    <xf numFmtId="0" fontId="4" fillId="0" borderId="0" xfId="68" applyFont="1">
      <alignment/>
      <protection/>
    </xf>
    <xf numFmtId="0" fontId="4" fillId="0" borderId="0" xfId="62" applyFont="1" applyFill="1" applyBorder="1">
      <alignment/>
      <protection/>
    </xf>
    <xf numFmtId="3" fontId="4" fillId="0" borderId="0" xfId="62" applyNumberFormat="1" applyFont="1" applyFill="1" applyBorder="1">
      <alignment/>
      <protection/>
    </xf>
    <xf numFmtId="10" fontId="4" fillId="0" borderId="0" xfId="68" applyNumberFormat="1" applyFont="1" applyFill="1" applyBorder="1">
      <alignment/>
      <protection/>
    </xf>
    <xf numFmtId="0" fontId="4" fillId="0" borderId="0" xfId="68" applyFont="1" applyFill="1" applyBorder="1">
      <alignment/>
      <protection/>
    </xf>
    <xf numFmtId="3" fontId="4" fillId="0" borderId="0" xfId="68" applyNumberFormat="1" applyFont="1" applyFill="1" applyBorder="1">
      <alignment/>
      <protection/>
    </xf>
    <xf numFmtId="0" fontId="45" fillId="0" borderId="0" xfId="68" applyFont="1" applyFill="1" applyBorder="1">
      <alignment/>
      <protection/>
    </xf>
    <xf numFmtId="1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3" fontId="4" fillId="0" borderId="0" xfId="62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6" fillId="0" borderId="0" xfId="68" applyFont="1" applyFill="1">
      <alignment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2 2" xfId="63"/>
    <cellStyle name="Normal 2 3" xfId="64"/>
    <cellStyle name="Normal 3" xfId="65"/>
    <cellStyle name="Normal 3 2" xfId="66"/>
    <cellStyle name="Normal 3 2 2" xfId="67"/>
    <cellStyle name="Normal 4" xfId="68"/>
    <cellStyle name="Normal 5" xfId="69"/>
    <cellStyle name="Normal 5 2" xfId="70"/>
    <cellStyle name="Normal 5 3" xfId="71"/>
    <cellStyle name="Normal 6" xfId="72"/>
    <cellStyle name="Normal 6 2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161925</xdr:rowOff>
    </xdr:from>
    <xdr:to>
      <xdr:col>3</xdr:col>
      <xdr:colOff>342900</xdr:colOff>
      <xdr:row>11</xdr:row>
      <xdr:rowOff>161925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819275" y="1295400"/>
          <a:ext cx="3524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161925</xdr:rowOff>
    </xdr:from>
    <xdr:to>
      <xdr:col>3</xdr:col>
      <xdr:colOff>342900</xdr:colOff>
      <xdr:row>11</xdr:row>
      <xdr:rowOff>161925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819275" y="1295400"/>
          <a:ext cx="3524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161925</xdr:rowOff>
    </xdr:from>
    <xdr:to>
      <xdr:col>3</xdr:col>
      <xdr:colOff>342900</xdr:colOff>
      <xdr:row>11</xdr:row>
      <xdr:rowOff>161925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819275" y="1295400"/>
          <a:ext cx="3524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7</xdr:row>
      <xdr:rowOff>161925</xdr:rowOff>
    </xdr:from>
    <xdr:to>
      <xdr:col>3</xdr:col>
      <xdr:colOff>342900</xdr:colOff>
      <xdr:row>11</xdr:row>
      <xdr:rowOff>161925</xdr:rowOff>
    </xdr:to>
    <xdr:sp>
      <xdr:nvSpPr>
        <xdr:cNvPr id="1" name="ColorPalette" hidden="1"/>
        <xdr:cNvSpPr txBox="1">
          <a:spLocks noChangeArrowheads="1"/>
        </xdr:cNvSpPr>
      </xdr:nvSpPr>
      <xdr:spPr>
        <a:xfrm>
          <a:off x="1819275" y="1295400"/>
          <a:ext cx="3524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&lt;root/&gt;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ielle.honan\AppData\Local\Microsoft\Windows\INetCache\Content.Outlook\RJGY3UYW\Corrected%20-%202024%20JCPL%20Additional%20Data%20Update%20Template%20JUL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itching for BGS-CIEP Eligible"/>
      <sheetName val="Customer Count by Rate Class"/>
      <sheetName val="Historical Hourly Load by Class"/>
      <sheetName val="Size Distributions CIEP Elig"/>
      <sheetName val="Renewable Attributes"/>
      <sheetName val="Inadvertent Energy"/>
      <sheetName val="GEA Municipalit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7" max="8" width="11.8515625" style="0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25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25" t="s">
        <v>5</v>
      </c>
      <c r="C7" s="26">
        <v>991</v>
      </c>
      <c r="D7" s="26">
        <v>835</v>
      </c>
      <c r="E7" s="19">
        <f>D7/(C7)</f>
        <v>0.8425832492431887</v>
      </c>
      <c r="F7" s="17"/>
      <c r="G7" s="26">
        <v>1486962.4710000001</v>
      </c>
      <c r="H7" s="26">
        <v>1285728.154</v>
      </c>
      <c r="I7" s="19">
        <f>H7/(G7)</f>
        <v>0.8646675212558206</v>
      </c>
    </row>
    <row r="8" spans="1:9" ht="12.75">
      <c r="A8" s="4"/>
      <c r="B8" s="25"/>
      <c r="C8" s="13"/>
      <c r="D8" s="13"/>
      <c r="E8" s="23"/>
      <c r="F8" s="13"/>
      <c r="G8" s="14"/>
      <c r="H8" s="14"/>
      <c r="I8" s="23"/>
    </row>
    <row r="9" spans="1:9" ht="12.75">
      <c r="A9" s="4"/>
      <c r="B9" s="25" t="s">
        <v>6</v>
      </c>
      <c r="C9" s="21">
        <v>884</v>
      </c>
      <c r="D9" s="21">
        <v>689</v>
      </c>
      <c r="E9" s="19">
        <f>D9/(C9)</f>
        <v>0.7794117647058824</v>
      </c>
      <c r="F9" s="22"/>
      <c r="G9" s="21">
        <v>843299.7493129999</v>
      </c>
      <c r="H9" s="21">
        <v>726664.9988909999</v>
      </c>
      <c r="I9" s="19">
        <f>H9/(G9)</f>
        <v>0.8616924165849482</v>
      </c>
    </row>
    <row r="10" spans="1:9" ht="12.75">
      <c r="A10" s="4"/>
      <c r="B10" s="25"/>
      <c r="C10" s="13"/>
      <c r="D10" s="13"/>
      <c r="E10" s="23"/>
      <c r="F10" s="13"/>
      <c r="G10" s="14"/>
      <c r="H10" s="14"/>
      <c r="I10" s="23"/>
    </row>
    <row r="11" spans="1:9" ht="12.75">
      <c r="A11" s="4"/>
      <c r="B11" s="25" t="s">
        <v>13</v>
      </c>
      <c r="C11" s="21">
        <v>223</v>
      </c>
      <c r="D11" s="21">
        <v>191</v>
      </c>
      <c r="E11" s="19">
        <f>D11/(C11)</f>
        <v>0.8565022421524664</v>
      </c>
      <c r="F11" s="22"/>
      <c r="G11" s="21">
        <v>316535.57</v>
      </c>
      <c r="H11" s="21">
        <v>258801.55</v>
      </c>
      <c r="I11" s="19">
        <f>H11/(G11)</f>
        <v>0.8176065331299102</v>
      </c>
    </row>
    <row r="12" spans="1:9" ht="12.75">
      <c r="A12" s="4"/>
      <c r="B12" s="25"/>
      <c r="C12" s="13"/>
      <c r="D12" s="13"/>
      <c r="E12" s="23"/>
      <c r="F12" s="13"/>
      <c r="G12" s="14"/>
      <c r="H12" s="14"/>
      <c r="I12" s="23"/>
    </row>
    <row r="13" spans="1:9" ht="12.75">
      <c r="A13" s="4"/>
      <c r="B13" s="25" t="s">
        <v>7</v>
      </c>
      <c r="C13" s="21">
        <v>57</v>
      </c>
      <c r="D13" s="21">
        <v>38</v>
      </c>
      <c r="E13" s="19">
        <f>D13/(C13)</f>
        <v>0.6666666666666666</v>
      </c>
      <c r="F13" s="20"/>
      <c r="G13" s="21">
        <v>51047.6</v>
      </c>
      <c r="H13" s="21">
        <v>40077.9</v>
      </c>
      <c r="I13" s="19">
        <f>H13/(G13)</f>
        <v>0.7851084086225406</v>
      </c>
    </row>
    <row r="14" spans="1:9" ht="12.75">
      <c r="A14" s="4"/>
      <c r="B14" s="25"/>
      <c r="C14" s="13"/>
      <c r="D14" s="13"/>
      <c r="E14" s="23"/>
      <c r="F14" s="13"/>
      <c r="G14" s="14"/>
      <c r="H14" s="14"/>
      <c r="I14" s="23"/>
    </row>
    <row r="15" spans="1:9" ht="12.75">
      <c r="A15" s="4"/>
      <c r="B15" s="27" t="s">
        <v>3</v>
      </c>
      <c r="C15" s="28">
        <f>SUM(C7:C13)</f>
        <v>2155</v>
      </c>
      <c r="D15" s="28">
        <f>SUM(D7:D13)</f>
        <v>1753</v>
      </c>
      <c r="E15" s="29">
        <f>D15/(C15)</f>
        <v>0.8134570765661253</v>
      </c>
      <c r="F15" s="24"/>
      <c r="G15" s="30">
        <f>SUM(G7:G13)</f>
        <v>2697845.390313</v>
      </c>
      <c r="H15" s="30">
        <f>SUM(H7:H13)</f>
        <v>2311272.602891</v>
      </c>
      <c r="I15" s="29">
        <f>H15/(G15)</f>
        <v>0.8567105480506612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  <row r="25" ht="12.75">
      <c r="B25" s="31" t="s">
        <v>26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32" sqref="E32"/>
    </sheetView>
  </sheetViews>
  <sheetFormatPr defaultColWidth="9.140625" defaultRowHeight="12.75"/>
  <cols>
    <col min="7" max="8" width="11.8515625" style="0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24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1038</v>
      </c>
      <c r="D7" s="18">
        <v>792</v>
      </c>
      <c r="E7" s="19">
        <f>D7/(C7)</f>
        <v>0.7630057803468208</v>
      </c>
      <c r="F7" s="17"/>
      <c r="G7" s="18">
        <v>1489356</v>
      </c>
      <c r="H7" s="18">
        <v>1185863</v>
      </c>
      <c r="I7" s="19">
        <f>H7/(G7)</f>
        <v>0.7962253484056196</v>
      </c>
    </row>
    <row r="8" spans="1:9" ht="12.75">
      <c r="A8" s="4"/>
      <c r="B8" s="5"/>
      <c r="C8" s="13"/>
      <c r="D8" s="13"/>
      <c r="E8" s="23"/>
      <c r="F8" s="13"/>
      <c r="G8" s="14"/>
      <c r="H8" s="14"/>
      <c r="I8" s="23"/>
    </row>
    <row r="9" spans="1:9" ht="12.75">
      <c r="A9" s="4"/>
      <c r="B9" s="5" t="s">
        <v>6</v>
      </c>
      <c r="C9" s="21">
        <v>828</v>
      </c>
      <c r="D9" s="21">
        <v>624</v>
      </c>
      <c r="E9" s="19">
        <f>D9/(C9)</f>
        <v>0.7536231884057971</v>
      </c>
      <c r="F9" s="22"/>
      <c r="G9" s="21">
        <v>720792.7700000003</v>
      </c>
      <c r="H9" s="21">
        <v>625012.6930000002</v>
      </c>
      <c r="I9" s="19">
        <f>H9/(G9)</f>
        <v>0.8671184271174085</v>
      </c>
    </row>
    <row r="10" spans="1:9" ht="12.75">
      <c r="A10" s="4"/>
      <c r="B10" s="5"/>
      <c r="C10" s="13"/>
      <c r="D10" s="13"/>
      <c r="E10" s="23"/>
      <c r="F10" s="13"/>
      <c r="G10" s="14"/>
      <c r="H10" s="14"/>
      <c r="I10" s="23"/>
    </row>
    <row r="11" spans="1:9" ht="12.75">
      <c r="A11" s="4"/>
      <c r="B11" s="5" t="s">
        <v>13</v>
      </c>
      <c r="C11" s="21">
        <v>236</v>
      </c>
      <c r="D11" s="21">
        <v>191</v>
      </c>
      <c r="E11" s="19">
        <f>D11/(C11)</f>
        <v>0.809322033898305</v>
      </c>
      <c r="F11" s="22"/>
      <c r="G11" s="21">
        <v>335535.26</v>
      </c>
      <c r="H11" s="21">
        <v>270137.11</v>
      </c>
      <c r="I11" s="19">
        <f>H11/(G11)</f>
        <v>0.8050930623505856</v>
      </c>
    </row>
    <row r="12" spans="1:9" ht="12.75">
      <c r="A12" s="4"/>
      <c r="B12" s="5"/>
      <c r="C12" s="13"/>
      <c r="D12" s="13"/>
      <c r="E12" s="23"/>
      <c r="F12" s="13"/>
      <c r="G12" s="14"/>
      <c r="H12" s="14"/>
      <c r="I12" s="23"/>
    </row>
    <row r="13" spans="1:9" ht="12.75">
      <c r="A13" s="4"/>
      <c r="B13" s="5" t="s">
        <v>7</v>
      </c>
      <c r="C13" s="21">
        <v>55</v>
      </c>
      <c r="D13" s="21">
        <v>39</v>
      </c>
      <c r="E13" s="19">
        <f>D13/(C13)</f>
        <v>0.7090909090909091</v>
      </c>
      <c r="F13" s="20"/>
      <c r="G13" s="21">
        <v>50983</v>
      </c>
      <c r="H13" s="21">
        <v>42433</v>
      </c>
      <c r="I13" s="19">
        <f>H13/(G13)</f>
        <v>0.8322970401898672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2157</v>
      </c>
      <c r="D15" s="8">
        <f>SUM(D7:D13)</f>
        <v>1646</v>
      </c>
      <c r="E15" s="9">
        <f>D15/(C15)</f>
        <v>0.7630968938340288</v>
      </c>
      <c r="F15" s="10"/>
      <c r="G15" s="12">
        <f>SUM(G7:G13)</f>
        <v>2596667.0300000003</v>
      </c>
      <c r="H15" s="12">
        <f>SUM(H7:H13)</f>
        <v>2123445.8030000003</v>
      </c>
      <c r="I15" s="9">
        <f>H15/(G15)</f>
        <v>0.8177582179260003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8" width="11.8515625" style="0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23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1075</v>
      </c>
      <c r="D7" s="18">
        <v>842</v>
      </c>
      <c r="E7" s="19">
        <f>D7/(C7)</f>
        <v>0.7832558139534884</v>
      </c>
      <c r="F7" s="17"/>
      <c r="G7" s="18">
        <v>1527646</v>
      </c>
      <c r="H7" s="18">
        <v>1228286</v>
      </c>
      <c r="I7" s="19">
        <f>H7/(G7)</f>
        <v>0.8040383701459631</v>
      </c>
    </row>
    <row r="8" spans="1:9" ht="12.75">
      <c r="A8" s="4"/>
      <c r="B8" s="5"/>
      <c r="C8" s="13"/>
      <c r="D8" s="13"/>
      <c r="E8" s="23"/>
      <c r="F8" s="13"/>
      <c r="G8" s="14"/>
      <c r="H8" s="14"/>
      <c r="I8" s="23"/>
    </row>
    <row r="9" spans="1:9" ht="12.75">
      <c r="A9" s="4"/>
      <c r="B9" s="5" t="s">
        <v>6</v>
      </c>
      <c r="C9" s="21">
        <v>863</v>
      </c>
      <c r="D9" s="21">
        <v>675</v>
      </c>
      <c r="E9" s="19">
        <f>D9/(C9)</f>
        <v>0.7821552723059096</v>
      </c>
      <c r="F9" s="22"/>
      <c r="G9" s="21">
        <v>742713.899</v>
      </c>
      <c r="H9" s="21">
        <v>664184.8960000004</v>
      </c>
      <c r="I9" s="19">
        <f>H9/(G9)</f>
        <v>0.8942674923604741</v>
      </c>
    </row>
    <row r="10" spans="1:9" ht="12.75">
      <c r="A10" s="4"/>
      <c r="B10" s="5"/>
      <c r="C10" s="13"/>
      <c r="D10" s="13"/>
      <c r="E10" s="23"/>
      <c r="F10" s="13"/>
      <c r="G10" s="14"/>
      <c r="H10" s="14"/>
      <c r="I10" s="23"/>
    </row>
    <row r="11" spans="1:9" ht="12.75">
      <c r="A11" s="4"/>
      <c r="B11" s="5" t="s">
        <v>13</v>
      </c>
      <c r="C11" s="21">
        <v>244</v>
      </c>
      <c r="D11" s="21">
        <v>199</v>
      </c>
      <c r="E11" s="19">
        <f>D11/(C11)</f>
        <v>0.8155737704918032</v>
      </c>
      <c r="F11" s="22"/>
      <c r="G11" s="21">
        <v>300614.44999999995</v>
      </c>
      <c r="H11" s="21">
        <v>248867.17999999996</v>
      </c>
      <c r="I11" s="19">
        <f>H11/(G11)</f>
        <v>0.827861667993671</v>
      </c>
    </row>
    <row r="12" spans="1:9" ht="12.75">
      <c r="A12" s="4"/>
      <c r="B12" s="5"/>
      <c r="C12" s="13"/>
      <c r="D12" s="13"/>
      <c r="E12" s="23"/>
      <c r="F12" s="13"/>
      <c r="G12" s="14"/>
      <c r="H12" s="14"/>
      <c r="I12" s="23"/>
    </row>
    <row r="13" spans="1:9" ht="12.75">
      <c r="A13" s="4"/>
      <c r="B13" s="5" t="s">
        <v>7</v>
      </c>
      <c r="C13" s="21">
        <v>55</v>
      </c>
      <c r="D13" s="21">
        <v>42</v>
      </c>
      <c r="E13" s="19">
        <f>D13/(C13)</f>
        <v>0.7636363636363637</v>
      </c>
      <c r="F13" s="20"/>
      <c r="G13" s="21">
        <v>46186.65586</v>
      </c>
      <c r="H13" s="21">
        <v>39575.52307999999</v>
      </c>
      <c r="I13" s="19">
        <f>H13/(G13)</f>
        <v>0.8568605443087386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2237</v>
      </c>
      <c r="D15" s="8">
        <f>SUM(D7:D13)</f>
        <v>1758</v>
      </c>
      <c r="E15" s="9">
        <f>D15/(C15)</f>
        <v>0.7858739383102369</v>
      </c>
      <c r="F15" s="10"/>
      <c r="G15" s="12">
        <f>SUM(G7:G13)</f>
        <v>2617161.00486</v>
      </c>
      <c r="H15" s="12">
        <f>SUM(H7:H13)</f>
        <v>2180913.5990800005</v>
      </c>
      <c r="I15" s="9">
        <f>H15/(G15)</f>
        <v>0.8333127365989713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8" width="11.8515625" style="0" customWidth="1"/>
  </cols>
  <sheetData>
    <row r="1" spans="1:9" ht="12.75">
      <c r="A1" s="1" t="s">
        <v>21</v>
      </c>
      <c r="B1" s="2"/>
      <c r="C1" s="2"/>
      <c r="D1" s="3"/>
      <c r="E1" s="2"/>
      <c r="F1" s="3"/>
      <c r="G1" s="3"/>
      <c r="H1" s="2"/>
      <c r="I1" s="2"/>
    </row>
    <row r="2" spans="1:9" ht="12.75">
      <c r="A2" s="1" t="s">
        <v>22</v>
      </c>
      <c r="B2" s="2"/>
      <c r="C2" s="2"/>
      <c r="D2" s="3"/>
      <c r="E2" s="2"/>
      <c r="F2" s="3"/>
      <c r="G2" s="3"/>
      <c r="H2" s="2"/>
      <c r="I2" s="2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5" t="s">
        <v>4</v>
      </c>
      <c r="D4" s="5"/>
      <c r="E4" s="5"/>
      <c r="F4" s="5"/>
      <c r="G4" s="5"/>
      <c r="H4" s="5" t="s">
        <v>15</v>
      </c>
      <c r="I4" s="5"/>
    </row>
    <row r="5" spans="1:9" ht="12.75">
      <c r="A5" s="4"/>
      <c r="B5" s="4"/>
      <c r="C5" s="5" t="s">
        <v>2</v>
      </c>
      <c r="D5" s="5" t="s">
        <v>1</v>
      </c>
      <c r="E5" s="5" t="s">
        <v>0</v>
      </c>
      <c r="F5" s="5"/>
      <c r="G5" s="5" t="s">
        <v>2</v>
      </c>
      <c r="H5" s="5" t="s">
        <v>1</v>
      </c>
      <c r="I5" s="5" t="s">
        <v>0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5" t="s">
        <v>5</v>
      </c>
      <c r="C7" s="18">
        <v>1189</v>
      </c>
      <c r="D7" s="18">
        <v>944</v>
      </c>
      <c r="E7" s="19">
        <f>D7/(C7)</f>
        <v>0.7939444911690496</v>
      </c>
      <c r="F7" s="17"/>
      <c r="G7" s="18">
        <v>1672182.801</v>
      </c>
      <c r="H7" s="18">
        <v>1346893.63</v>
      </c>
      <c r="I7" s="19">
        <f>H7/(G7)</f>
        <v>0.8054703284799543</v>
      </c>
    </row>
    <row r="8" spans="1:9" ht="12.75">
      <c r="A8" s="4"/>
      <c r="B8" s="5"/>
      <c r="C8" s="13"/>
      <c r="D8" s="13"/>
      <c r="E8" s="23"/>
      <c r="F8" s="13"/>
      <c r="G8" s="14"/>
      <c r="H8" s="14"/>
      <c r="I8" s="23"/>
    </row>
    <row r="9" spans="1:9" ht="12.75">
      <c r="A9" s="4"/>
      <c r="B9" s="5" t="s">
        <v>6</v>
      </c>
      <c r="C9" s="21">
        <v>943</v>
      </c>
      <c r="D9" s="21">
        <v>730</v>
      </c>
      <c r="E9" s="19">
        <f>D9/(C9)</f>
        <v>0.7741251325556734</v>
      </c>
      <c r="F9" s="22"/>
      <c r="G9" s="21">
        <v>863285.1070059999</v>
      </c>
      <c r="H9" s="21">
        <v>757077.2157399999</v>
      </c>
      <c r="I9" s="19">
        <f>H9/(G9)</f>
        <v>0.8769724041292168</v>
      </c>
    </row>
    <row r="10" spans="1:9" ht="12.75">
      <c r="A10" s="4"/>
      <c r="B10" s="5"/>
      <c r="C10" s="13"/>
      <c r="D10" s="13"/>
      <c r="E10" s="23"/>
      <c r="F10" s="13"/>
      <c r="G10" s="14"/>
      <c r="H10" s="14"/>
      <c r="I10" s="23"/>
    </row>
    <row r="11" spans="1:9" ht="12.75">
      <c r="A11" s="4"/>
      <c r="B11" s="5" t="s">
        <v>13</v>
      </c>
      <c r="C11" s="21">
        <v>241</v>
      </c>
      <c r="D11" s="21">
        <v>189</v>
      </c>
      <c r="E11" s="19">
        <f>D11/(C11)</f>
        <v>0.7842323651452282</v>
      </c>
      <c r="F11" s="22"/>
      <c r="G11" s="21">
        <v>325269.17</v>
      </c>
      <c r="H11" s="21">
        <v>260622.46</v>
      </c>
      <c r="I11" s="19">
        <f>H11/(G11)</f>
        <v>0.8012516525928357</v>
      </c>
    </row>
    <row r="12" spans="1:9" ht="12.75">
      <c r="A12" s="4"/>
      <c r="B12" s="5"/>
      <c r="C12" s="13"/>
      <c r="D12" s="13"/>
      <c r="E12" s="23"/>
      <c r="F12" s="13"/>
      <c r="G12" s="14"/>
      <c r="H12" s="14"/>
      <c r="I12" s="23"/>
    </row>
    <row r="13" spans="1:9" ht="12.75">
      <c r="A13" s="4"/>
      <c r="B13" s="5" t="s">
        <v>7</v>
      </c>
      <c r="C13" s="21">
        <v>62</v>
      </c>
      <c r="D13" s="21">
        <v>48</v>
      </c>
      <c r="E13" s="19">
        <f>D13/(C13)</f>
        <v>0.7741935483870968</v>
      </c>
      <c r="F13" s="20"/>
      <c r="G13" s="21">
        <v>55900.98650999998</v>
      </c>
      <c r="H13" s="21">
        <v>48269.97503999999</v>
      </c>
      <c r="I13" s="19">
        <f>H13/(G13)</f>
        <v>0.8634905759912681</v>
      </c>
    </row>
    <row r="14" spans="1:9" ht="12.75">
      <c r="A14" s="4"/>
      <c r="B14" s="5"/>
      <c r="C14" s="4"/>
      <c r="D14" s="4"/>
      <c r="E14" s="6"/>
      <c r="F14" s="4"/>
      <c r="G14" s="11"/>
      <c r="H14" s="11"/>
      <c r="I14" s="6"/>
    </row>
    <row r="15" spans="1:9" ht="12.75">
      <c r="A15" s="4"/>
      <c r="B15" s="7" t="s">
        <v>3</v>
      </c>
      <c r="C15" s="8">
        <f>SUM(C7:C13)</f>
        <v>2435</v>
      </c>
      <c r="D15" s="8">
        <f>SUM(D7:D13)</f>
        <v>1911</v>
      </c>
      <c r="E15" s="9">
        <f>D15/(C15)</f>
        <v>0.7848049281314169</v>
      </c>
      <c r="F15" s="10"/>
      <c r="G15" s="12">
        <f>SUM(G7:G13)</f>
        <v>2916638.064516</v>
      </c>
      <c r="H15" s="12">
        <f>SUM(H7:H13)</f>
        <v>2412863.2807799997</v>
      </c>
      <c r="I15" s="9">
        <f>H15/(G15)</f>
        <v>0.8272755231905681</v>
      </c>
    </row>
    <row r="16" spans="1:9" ht="12.75">
      <c r="A16" s="4"/>
      <c r="B16" s="5"/>
      <c r="C16" s="4"/>
      <c r="D16" s="4"/>
      <c r="E16" s="6"/>
      <c r="F16" s="4"/>
      <c r="G16" s="4"/>
      <c r="H16" s="4"/>
      <c r="I16" s="6"/>
    </row>
    <row r="17" spans="1:9" ht="12.75">
      <c r="A17" s="15" t="s">
        <v>8</v>
      </c>
      <c r="B17" s="15" t="s">
        <v>17</v>
      </c>
      <c r="C17" s="4"/>
      <c r="D17" s="4"/>
      <c r="E17" s="6"/>
      <c r="F17" s="4"/>
      <c r="G17" s="4"/>
      <c r="H17" s="4"/>
      <c r="I17" s="6"/>
    </row>
    <row r="18" spans="1:9" ht="12.75">
      <c r="A18" s="15" t="s">
        <v>9</v>
      </c>
      <c r="B18" s="15" t="s">
        <v>16</v>
      </c>
      <c r="C18" s="4"/>
      <c r="D18" s="4"/>
      <c r="E18" s="4"/>
      <c r="F18" s="4"/>
      <c r="G18" s="4"/>
      <c r="H18" s="4"/>
      <c r="I18" s="4"/>
    </row>
    <row r="19" spans="1:9" ht="12.75">
      <c r="A19" s="15"/>
      <c r="B19" s="15" t="s">
        <v>18</v>
      </c>
      <c r="C19" s="4"/>
      <c r="D19" s="4"/>
      <c r="E19" s="4"/>
      <c r="F19" s="4"/>
      <c r="G19" s="4"/>
      <c r="H19" s="4"/>
      <c r="I19" s="4"/>
    </row>
    <row r="20" spans="1:9" ht="12.75">
      <c r="A20" s="15" t="s">
        <v>10</v>
      </c>
      <c r="B20" s="16" t="s">
        <v>14</v>
      </c>
      <c r="C20" s="5"/>
      <c r="D20" s="5"/>
      <c r="E20" s="5"/>
      <c r="F20" s="5"/>
      <c r="G20" s="5"/>
      <c r="H20" s="5"/>
      <c r="I20" s="5"/>
    </row>
    <row r="21" spans="1:9" ht="12.75">
      <c r="A21" s="16"/>
      <c r="B21" s="16" t="s">
        <v>12</v>
      </c>
      <c r="C21" s="5"/>
      <c r="D21" s="5"/>
      <c r="E21" s="5"/>
      <c r="F21" s="5"/>
      <c r="G21" s="5"/>
      <c r="H21" s="5"/>
      <c r="I21" s="5"/>
    </row>
    <row r="22" spans="1:9" ht="12.75">
      <c r="A22" s="16"/>
      <c r="B22" s="16" t="s">
        <v>19</v>
      </c>
      <c r="C22" s="4"/>
      <c r="D22" s="4"/>
      <c r="E22" s="4"/>
      <c r="F22" s="4"/>
      <c r="G22" s="4"/>
      <c r="H22" s="4"/>
      <c r="I22" s="4"/>
    </row>
    <row r="23" spans="1:9" ht="12.75">
      <c r="A23" s="15" t="s">
        <v>11</v>
      </c>
      <c r="B23" s="15" t="s">
        <v>20</v>
      </c>
      <c r="C23" s="5"/>
      <c r="D23" s="5"/>
      <c r="E23" s="5"/>
      <c r="F23" s="5"/>
      <c r="G23" s="5"/>
      <c r="H23" s="5"/>
      <c r="I23" s="4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Board of Public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Yochum</dc:creator>
  <cp:keywords/>
  <dc:description/>
  <cp:lastModifiedBy>Honan, Danielle</cp:lastModifiedBy>
  <cp:lastPrinted>2004-06-03T18:37:55Z</cp:lastPrinted>
  <dcterms:created xsi:type="dcterms:W3CDTF">2003-07-25T13:37:29Z</dcterms:created>
  <dcterms:modified xsi:type="dcterms:W3CDTF">2024-01-25T21:56:41Z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067b1e9b-f901-486c-a73d-cfc5593e1ba0</vt:lpwstr>
  </property>
  <property fmtid="{D5CDD505-2E9C-101B-9397-08002B2CF9AE}" pid="3" name="{A44787D4-0540-4523-9961-78E4036D8C6D}">
    <vt:lpwstr>{C1BF5100-D7AC-4F2C-AD58-E02E20D2CADC}</vt:lpwstr>
  </property>
</Properties>
</file>